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1385" windowHeight="7320" activeTab="2"/>
  </bookViews>
  <sheets>
    <sheet name="Instructions" sheetId="1" r:id="rId1"/>
    <sheet name="Sheet1" sheetId="2" r:id="rId2"/>
    <sheet name="SelfSign" sheetId="3" r:id="rId3"/>
  </sheets>
  <definedNames>
    <definedName name="fruit">'Sheet1'!$A$36:$B$52</definedName>
    <definedName name="other">'Sheet1'!$A$56:$B$71</definedName>
    <definedName name="_xlnm.Print_Area" localSheetId="1">'Sheet1'!$A$4:$D$75</definedName>
    <definedName name="veg">'Sheet1'!$A$7:$B$32</definedName>
  </definedNames>
  <calcPr fullCalcOnLoad="1"/>
</workbook>
</file>

<file path=xl/sharedStrings.xml><?xml version="1.0" encoding="utf-8"?>
<sst xmlns="http://schemas.openxmlformats.org/spreadsheetml/2006/main" count="108" uniqueCount="99">
  <si>
    <t>Veg</t>
  </si>
  <si>
    <t>Fruit</t>
  </si>
  <si>
    <t>Carbs, meat etc</t>
  </si>
  <si>
    <t>calories per</t>
  </si>
  <si>
    <t>Carrots</t>
  </si>
  <si>
    <t>Grapes</t>
  </si>
  <si>
    <t>Nectarines</t>
  </si>
  <si>
    <t>Raspberries</t>
  </si>
  <si>
    <t>White cabbage</t>
  </si>
  <si>
    <t>Cucumbers</t>
  </si>
  <si>
    <t>Pears</t>
  </si>
  <si>
    <t>Onion</t>
  </si>
  <si>
    <t>Aubergine</t>
  </si>
  <si>
    <t>Bean sprouts</t>
  </si>
  <si>
    <t>Courgettes</t>
  </si>
  <si>
    <t>Brocoli</t>
  </si>
  <si>
    <t>Calebresi</t>
  </si>
  <si>
    <t>Strawberries</t>
  </si>
  <si>
    <t>Blueberries</t>
  </si>
  <si>
    <t>Sharon friut each</t>
  </si>
  <si>
    <t>Peppers</t>
  </si>
  <si>
    <t>Feta</t>
  </si>
  <si>
    <t>Pakchoi</t>
  </si>
  <si>
    <t>Muesli (Neal's Yard Original)</t>
  </si>
  <si>
    <t>Leek</t>
  </si>
  <si>
    <t>Mango</t>
  </si>
  <si>
    <t>Celery</t>
  </si>
  <si>
    <t>Baby corn</t>
  </si>
  <si>
    <t>Sugar snap peas</t>
  </si>
  <si>
    <t>AAA do not delete this line</t>
  </si>
  <si>
    <t>ZZZ do not delete this line</t>
  </si>
  <si>
    <t>Papaya</t>
  </si>
  <si>
    <t>Fig</t>
  </si>
  <si>
    <t>Melon (honey dew)</t>
  </si>
  <si>
    <t xml:space="preserve">Peaches </t>
  </si>
  <si>
    <t>Stringless beans</t>
  </si>
  <si>
    <t>Celeriac</t>
  </si>
  <si>
    <t xml:space="preserve">Sweet potatoes </t>
  </si>
  <si>
    <t>Butternut squash</t>
  </si>
  <si>
    <t>Prawns</t>
  </si>
  <si>
    <t>Vietnamese River Cobbler</t>
  </si>
  <si>
    <t>Rice noodles (dry)</t>
  </si>
  <si>
    <t>Rice brown (dry)</t>
  </si>
  <si>
    <t>Kiwi fruit</t>
  </si>
  <si>
    <t>Radish</t>
  </si>
  <si>
    <t>Sweetheart cabbage</t>
  </si>
  <si>
    <t>Milk (semi skimmed) per 1 ml or gram</t>
  </si>
  <si>
    <t>Poached egg per gram</t>
  </si>
  <si>
    <t>gram</t>
  </si>
  <si>
    <t>Plums</t>
  </si>
  <si>
    <t>salad spinach</t>
  </si>
  <si>
    <t>Scallops</t>
  </si>
  <si>
    <t>Special</t>
  </si>
  <si>
    <t>Date and time saved</t>
  </si>
  <si>
    <t>Total</t>
  </si>
  <si>
    <t>Okra</t>
  </si>
  <si>
    <t>Lentils (dry)</t>
  </si>
  <si>
    <t>Couscous (dry)</t>
  </si>
  <si>
    <t>Couscous (cooked)</t>
  </si>
  <si>
    <t>Grand total</t>
  </si>
  <si>
    <t>Persimmon</t>
  </si>
  <si>
    <r>
      <t xml:space="preserve">To launch the calorie calculator switch to Sheet1 and and click the  </t>
    </r>
    <r>
      <rPr>
        <b/>
        <sz val="10"/>
        <rFont val="MS Sans Serif"/>
        <family val="2"/>
      </rPr>
      <t>Calculator</t>
    </r>
    <r>
      <rPr>
        <sz val="10"/>
        <rFont val="MS Sans Serif"/>
        <family val="0"/>
      </rPr>
      <t xml:space="preserve"> button</t>
    </r>
  </si>
  <si>
    <t>You will then need to shutdown Excel, then restart it and re-open this spread sheet</t>
  </si>
  <si>
    <t>If all is well, then you will now be able to run macros in spread sheets</t>
  </si>
  <si>
    <t>Check the foods listed in the various categories in Sheet1 to make sure you have all the information on the foods you will be using</t>
  </si>
  <si>
    <t>If any more lines need to be added try and keep the alphabetical order in each  food category for ease of use</t>
  </si>
  <si>
    <t>Do not try inserting data above the "aaa" entry or below the "zzz" entry or the program will not be able to find them</t>
  </si>
  <si>
    <t>You can set a target calorie count for your meal and the calculator will then tell you how many calories you have left as you build up the list</t>
  </si>
  <si>
    <t>The food quantity selected will be displayed in the list box and the calories added to the total</t>
  </si>
  <si>
    <r>
      <t xml:space="preserve">Build up your meal by selecting each type of food, enter the quantity you will use, then click the apropriate </t>
    </r>
    <r>
      <rPr>
        <b/>
        <sz val="10"/>
        <rFont val="MS Sans Serif"/>
        <family val="2"/>
      </rPr>
      <t>add</t>
    </r>
    <r>
      <rPr>
        <sz val="10"/>
        <rFont val="MS Sans Serif"/>
        <family val="0"/>
      </rPr>
      <t xml:space="preserve"> button</t>
    </r>
  </si>
  <si>
    <t>If you exceed your target then the calories remaining will go negative and turn red</t>
  </si>
  <si>
    <t>Starting the calculator</t>
  </si>
  <si>
    <t>Using the calculator</t>
  </si>
  <si>
    <t>You can quit the calculator at any time however you will lose all the data if you do</t>
  </si>
  <si>
    <t>Be sure to save the spread sheet so the total is kept for the next time you open it</t>
  </si>
  <si>
    <r>
      <t xml:space="preserve">You can save the total calorie count of your meal before you quit to the spread sheet using the </t>
    </r>
    <r>
      <rPr>
        <b/>
        <sz val="10"/>
        <rFont val="MS Sans Serif"/>
        <family val="2"/>
      </rPr>
      <t>Save Total and Quit</t>
    </r>
    <r>
      <rPr>
        <sz val="10"/>
        <rFont val="MS Sans Serif"/>
        <family val="0"/>
      </rPr>
      <t xml:space="preserve"> button</t>
    </r>
  </si>
  <si>
    <t>The total will be saved to Sheet1 with the date and time</t>
  </si>
  <si>
    <t>Every new total will appear below the one before so that a running total for the whole day or week can be kept</t>
  </si>
  <si>
    <t>Delete the totals saved from time to time to avoid running out of space</t>
  </si>
  <si>
    <t>French beans</t>
  </si>
  <si>
    <t>Prawns cooked</t>
  </si>
  <si>
    <t>Notes about the program</t>
  </si>
  <si>
    <t>Do not rename Sheet1 (the program needs the sheet name to be Sheet1)</t>
  </si>
  <si>
    <r>
      <t xml:space="preserve">If nothing happens when you click the </t>
    </r>
    <r>
      <rPr>
        <b/>
        <sz val="10"/>
        <rFont val="MS Sans Serif"/>
        <family val="2"/>
      </rPr>
      <t>Calculator</t>
    </r>
    <r>
      <rPr>
        <sz val="10"/>
        <rFont val="MS Sans Serif"/>
        <family val="2"/>
      </rPr>
      <t xml:space="preserve"> button on Sheet1 then you need to enable Macros in your copy of Microsoft Excel</t>
    </r>
  </si>
  <si>
    <t>There are four "named ranges" in Sheet1, these names must not be changed or additional names defined</t>
  </si>
  <si>
    <t>If nothing happens when you click the button check Macros are enabled in Excel</t>
  </si>
  <si>
    <t>To run this calculator without self signing the macro, go to Tools&gt;Macro&gt;Security and select "allow all" or "low" security setting</t>
  </si>
  <si>
    <t>For safety return the Macro security level to high when not using this spread sheet or preferably self sign it if you find you use it regularlry</t>
  </si>
  <si>
    <t>You use this program at your own risk, the authour makes no guarantees about accuracy or any damage it may cause to your system</t>
  </si>
  <si>
    <t>The calculator will only work when Excel is allowed to run macros (this is often diabled by default for security)</t>
  </si>
  <si>
    <t>For maximum security against virus infection you should self sign the Macro in this spread sheet (follow the instructions in the SelfSign tab)</t>
  </si>
  <si>
    <t>You must run SelfCert.exe (supplied as part of your Microsoft Office installation) on the machine that you wish to use the spread sheet on.  After you create your own certificate then open the Macro Editor by pressing Alt + F11 keys together, then go to Tools&gt;Digital Signatures and click the Choose button to add your new signature to the project and save it.  You can then change the Macro Security level to run only trusted Macros.</t>
  </si>
  <si>
    <t>ter</t>
  </si>
  <si>
    <t>Commercial software vendors pay considerable sums to have the use of a security certificate that is accepted by default by Microsoft Excel however you can self sign macros that your write yourself to run on your computer alone.  You can also self sign this spread sheet too.</t>
  </si>
  <si>
    <t>No-one but you can perform the self signing process as it is something that is linked exclusively to your computer. You have to create your own certificate and because it belongs to your computer Microsoft will then allow a spread sheet macro that contains it to run.  You have to run a special little program called SelfCert.exe to create the certificate, running the program is very simple however you need to find it first.</t>
  </si>
  <si>
    <t>Different versions of Microsoft Office have different locations for the Self Cert and the following link (although it talks about Outlook it is also applies to Excell too) will help you to locate it on your machine (or install it if it hasn't already been)</t>
  </si>
  <si>
    <t>http://www.howto-outlook.com/howto/selfcert.htm</t>
  </si>
  <si>
    <t>Once you locate SelfCert.exe simply run it and create a certificate for your use.  After you create your own personal certificate then open the Macro Editor by pressing the Alt and F11 keys together, this will launch the Visual Basic editor for Excell.  You can now look at the code behind the Calculator macro if you wish.</t>
  </si>
  <si>
    <t>This spread sheet uses Visual Basic macros to make the calculator operate.  Microsoft disables spread sheet macros by default as this is one way that your computer can be infected by viruses.  The quick and slightly risky way to get the calculator to run is just to set the Excel Macro Security Level to low.  A more secure way to run this program is to follow the self signing procedure described here.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</si>
</sst>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quot;Yes&quot;;&quot;Yes&quot;;&quot;No&quot;"/>
    <numFmt numFmtId="166" formatCode="&quot;True&quot;;&quot;True&quot;;&quot;False&quot;"/>
    <numFmt numFmtId="167" formatCode="&quot;On&quot;;&quot;On&quot;;&quot;Off&quot;"/>
  </numFmts>
  <fonts count="23">
    <font>
      <sz val="10"/>
      <name val="MS Sans Serif"/>
      <family val="0"/>
    </font>
    <font>
      <b/>
      <sz val="10"/>
      <name val="MS Sans Serif"/>
      <family val="0"/>
    </font>
    <font>
      <i/>
      <sz val="10"/>
      <name val="MS Sans Serif"/>
      <family val="0"/>
    </font>
    <font>
      <b/>
      <i/>
      <sz val="10"/>
      <name val="MS Sans Serif"/>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MS Sans Serif"/>
      <family val="0"/>
    </font>
    <font>
      <u val="single"/>
      <sz val="10"/>
      <color indexed="36"/>
      <name val="MS Sans Serif"/>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1"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26">
    <xf numFmtId="0" fontId="0" fillId="0" borderId="0" xfId="0"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0" fillId="0" borderId="10" xfId="0" applyBorder="1" applyAlignment="1">
      <alignment/>
    </xf>
    <xf numFmtId="164" fontId="1" fillId="0" borderId="11" xfId="0" applyNumberFormat="1" applyFont="1" applyBorder="1" applyAlignment="1">
      <alignment/>
    </xf>
    <xf numFmtId="0" fontId="0" fillId="10" borderId="12" xfId="0" applyFont="1" applyFill="1" applyBorder="1" applyAlignment="1">
      <alignment/>
    </xf>
    <xf numFmtId="164" fontId="0" fillId="10" borderId="13" xfId="0" applyNumberFormat="1" applyFill="1" applyBorder="1" applyAlignment="1">
      <alignment/>
    </xf>
    <xf numFmtId="0" fontId="0" fillId="10" borderId="12" xfId="0" applyFill="1" applyBorder="1" applyAlignment="1">
      <alignment/>
    </xf>
    <xf numFmtId="0" fontId="0" fillId="10" borderId="14" xfId="0" applyFill="1" applyBorder="1" applyAlignment="1">
      <alignment/>
    </xf>
    <xf numFmtId="164" fontId="0" fillId="10" borderId="15" xfId="0" applyNumberFormat="1" applyFill="1" applyBorder="1" applyAlignment="1">
      <alignment/>
    </xf>
    <xf numFmtId="0" fontId="1" fillId="0" borderId="14" xfId="0" applyFont="1" applyBorder="1" applyAlignment="1">
      <alignment/>
    </xf>
    <xf numFmtId="164" fontId="1" fillId="0" borderId="15" xfId="0" applyNumberFormat="1" applyFont="1" applyBorder="1" applyAlignment="1">
      <alignment/>
    </xf>
    <xf numFmtId="22" fontId="0" fillId="0" borderId="12" xfId="0" applyNumberFormat="1" applyBorder="1" applyAlignment="1">
      <alignment/>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24" borderId="18" xfId="0" applyFill="1" applyBorder="1" applyAlignment="1">
      <alignment vertical="top" wrapText="1"/>
    </xf>
    <xf numFmtId="0" fontId="0" fillId="24" borderId="19" xfId="0" applyFill="1" applyBorder="1" applyAlignment="1">
      <alignment vertical="top" wrapText="1"/>
    </xf>
    <xf numFmtId="0" fontId="0" fillId="24" borderId="20" xfId="0" applyFill="1" applyBorder="1" applyAlignment="1">
      <alignment wrapText="1"/>
    </xf>
    <xf numFmtId="0" fontId="0" fillId="0" borderId="0" xfId="0" applyAlignment="1">
      <alignment vertical="top" wrapText="1"/>
    </xf>
    <xf numFmtId="0" fontId="0" fillId="0" borderId="0" xfId="0" applyAlignment="1">
      <alignment vertical="top" wrapText="1"/>
    </xf>
    <xf numFmtId="0" fontId="21"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4</xdr:row>
      <xdr:rowOff>47625</xdr:rowOff>
    </xdr:from>
    <xdr:to>
      <xdr:col>2</xdr:col>
      <xdr:colOff>1447800</xdr:colOff>
      <xdr:row>6</xdr:row>
      <xdr:rowOff>123825</xdr:rowOff>
    </xdr:to>
    <xdr:pic>
      <xdr:nvPicPr>
        <xdr:cNvPr id="1" name="LaunchButton"/>
        <xdr:cNvPicPr preferRelativeResize="1">
          <a:picLocks noChangeAspect="1"/>
        </xdr:cNvPicPr>
      </xdr:nvPicPr>
      <xdr:blipFill>
        <a:blip r:embed="rId1"/>
        <a:stretch>
          <a:fillRect/>
        </a:stretch>
      </xdr:blipFill>
      <xdr:spPr>
        <a:xfrm>
          <a:off x="3571875" y="695325"/>
          <a:ext cx="11239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owto-outlook.com/howto/selfcert.htm" TargetMode="External" /></Relationships>
</file>

<file path=xl/worksheets/sheet1.xml><?xml version="1.0" encoding="utf-8"?>
<worksheet xmlns="http://schemas.openxmlformats.org/spreadsheetml/2006/main" xmlns:r="http://schemas.openxmlformats.org/officeDocument/2006/relationships">
  <sheetPr codeName="Sheet2"/>
  <dimension ref="A1:B27"/>
  <sheetViews>
    <sheetView workbookViewId="0" topLeftCell="A1">
      <selection activeCell="B5" sqref="B5"/>
    </sheetView>
  </sheetViews>
  <sheetFormatPr defaultColWidth="9.140625" defaultRowHeight="12.75"/>
  <cols>
    <col min="1" max="1" width="4.57421875" style="0" customWidth="1"/>
    <col min="2" max="2" width="116.00390625" style="0" customWidth="1"/>
  </cols>
  <sheetData>
    <row r="1" ht="12.75">
      <c r="B1" s="1" t="s">
        <v>71</v>
      </c>
    </row>
    <row r="2" spans="1:2" ht="12.75">
      <c r="A2">
        <v>1</v>
      </c>
      <c r="B2" s="3" t="s">
        <v>83</v>
      </c>
    </row>
    <row r="3" spans="1:2" ht="12.75">
      <c r="A3">
        <v>2</v>
      </c>
      <c r="B3" t="s">
        <v>89</v>
      </c>
    </row>
    <row r="4" spans="1:2" ht="12.75">
      <c r="A4">
        <v>3</v>
      </c>
      <c r="B4" t="s">
        <v>90</v>
      </c>
    </row>
    <row r="5" spans="1:2" ht="12.75">
      <c r="A5">
        <v>4</v>
      </c>
      <c r="B5" t="s">
        <v>86</v>
      </c>
    </row>
    <row r="6" spans="1:2" ht="12.75">
      <c r="A6">
        <v>5</v>
      </c>
      <c r="B6" t="s">
        <v>62</v>
      </c>
    </row>
    <row r="7" spans="1:2" ht="12.75">
      <c r="A7">
        <v>6</v>
      </c>
      <c r="B7" t="s">
        <v>63</v>
      </c>
    </row>
    <row r="8" spans="1:2" ht="12.75">
      <c r="A8">
        <v>7</v>
      </c>
      <c r="B8" t="s">
        <v>87</v>
      </c>
    </row>
    <row r="9" ht="12.75">
      <c r="B9" s="1" t="s">
        <v>72</v>
      </c>
    </row>
    <row r="10" spans="1:2" ht="12.75">
      <c r="A10">
        <v>8</v>
      </c>
      <c r="B10" t="s">
        <v>64</v>
      </c>
    </row>
    <row r="11" spans="1:2" ht="12.75">
      <c r="A11">
        <v>9</v>
      </c>
      <c r="B11" t="s">
        <v>65</v>
      </c>
    </row>
    <row r="12" spans="1:2" ht="12.75">
      <c r="A12">
        <v>10</v>
      </c>
      <c r="B12" t="s">
        <v>66</v>
      </c>
    </row>
    <row r="13" spans="1:2" ht="12.75">
      <c r="A13">
        <v>11</v>
      </c>
      <c r="B13" t="s">
        <v>61</v>
      </c>
    </row>
    <row r="14" spans="1:2" ht="12.75">
      <c r="A14">
        <v>12</v>
      </c>
      <c r="B14" t="s">
        <v>69</v>
      </c>
    </row>
    <row r="15" spans="1:2" ht="12.75">
      <c r="A15">
        <v>13</v>
      </c>
      <c r="B15" t="s">
        <v>68</v>
      </c>
    </row>
    <row r="16" spans="1:2" ht="12.75">
      <c r="A16">
        <v>14</v>
      </c>
      <c r="B16" t="s">
        <v>67</v>
      </c>
    </row>
    <row r="17" spans="1:2" ht="12.75">
      <c r="A17">
        <v>15</v>
      </c>
      <c r="B17" t="s">
        <v>70</v>
      </c>
    </row>
    <row r="18" spans="1:2" ht="12.75">
      <c r="A18">
        <v>16</v>
      </c>
      <c r="B18" t="s">
        <v>73</v>
      </c>
    </row>
    <row r="19" spans="1:2" ht="12.75">
      <c r="A19">
        <v>17</v>
      </c>
      <c r="B19" t="s">
        <v>75</v>
      </c>
    </row>
    <row r="20" spans="1:2" ht="12.75">
      <c r="A20">
        <v>18</v>
      </c>
      <c r="B20" t="s">
        <v>76</v>
      </c>
    </row>
    <row r="21" spans="1:2" ht="12.75">
      <c r="A21">
        <v>19</v>
      </c>
      <c r="B21" t="s">
        <v>77</v>
      </c>
    </row>
    <row r="22" spans="1:2" ht="12.75">
      <c r="A22">
        <v>20</v>
      </c>
      <c r="B22" t="s">
        <v>74</v>
      </c>
    </row>
    <row r="23" spans="1:2" ht="12.75">
      <c r="A23">
        <v>21</v>
      </c>
      <c r="B23" t="s">
        <v>78</v>
      </c>
    </row>
    <row r="24" ht="12.75">
      <c r="B24" s="1" t="s">
        <v>81</v>
      </c>
    </row>
    <row r="25" spans="1:2" ht="12.75">
      <c r="A25">
        <v>22</v>
      </c>
      <c r="B25" t="s">
        <v>88</v>
      </c>
    </row>
    <row r="26" spans="1:2" ht="12.75">
      <c r="A26">
        <v>23</v>
      </c>
      <c r="B26" t="s">
        <v>82</v>
      </c>
    </row>
    <row r="27" spans="1:2" ht="12.75">
      <c r="A27">
        <v>24</v>
      </c>
      <c r="B27" t="s">
        <v>84</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F71"/>
  <sheetViews>
    <sheetView zoomScalePageLayoutView="0" workbookViewId="0" topLeftCell="A1">
      <selection activeCell="C13" sqref="C13"/>
    </sheetView>
  </sheetViews>
  <sheetFormatPr defaultColWidth="9.140625" defaultRowHeight="12.75"/>
  <cols>
    <col min="1" max="1" width="36.140625" style="0" customWidth="1"/>
    <col min="2" max="2" width="12.57421875" style="2" customWidth="1"/>
    <col min="3" max="3" width="26.28125" style="0" customWidth="1"/>
    <col min="5" max="5" width="19.421875" style="0" customWidth="1"/>
  </cols>
  <sheetData>
    <row r="1" ht="12.75">
      <c r="C1" s="20" t="s">
        <v>85</v>
      </c>
    </row>
    <row r="2" spans="3:6" ht="12.75">
      <c r="C2" s="21"/>
      <c r="E2" s="18" t="s">
        <v>53</v>
      </c>
      <c r="F2" s="19" t="s">
        <v>54</v>
      </c>
    </row>
    <row r="3" spans="3:6" ht="12.75">
      <c r="C3" s="22"/>
      <c r="E3" s="13"/>
      <c r="F3" s="14"/>
    </row>
    <row r="4" spans="5:6" ht="12.75">
      <c r="E4" s="13"/>
      <c r="F4" s="14"/>
    </row>
    <row r="5" spans="1:6" ht="12.75">
      <c r="A5" s="4"/>
      <c r="B5" s="5" t="s">
        <v>3</v>
      </c>
      <c r="E5" s="13"/>
      <c r="F5" s="14"/>
    </row>
    <row r="6" spans="1:6" ht="12.75">
      <c r="A6" s="11" t="s">
        <v>0</v>
      </c>
      <c r="B6" s="12" t="s">
        <v>48</v>
      </c>
      <c r="E6" s="13"/>
      <c r="F6" s="14"/>
    </row>
    <row r="7" spans="1:6" ht="12.75">
      <c r="A7" s="6" t="s">
        <v>29</v>
      </c>
      <c r="B7" s="7">
        <v>1</v>
      </c>
      <c r="E7" s="15"/>
      <c r="F7" s="14"/>
    </row>
    <row r="8" spans="1:6" ht="12.75">
      <c r="A8" s="8" t="s">
        <v>12</v>
      </c>
      <c r="B8" s="7">
        <f>5/45</f>
        <v>0.1111111111111111</v>
      </c>
      <c r="E8" s="15"/>
      <c r="F8" s="14"/>
    </row>
    <row r="9" spans="1:6" ht="12.75">
      <c r="A9" s="8" t="s">
        <v>27</v>
      </c>
      <c r="B9" s="7">
        <v>0.24</v>
      </c>
      <c r="E9" s="15"/>
      <c r="F9" s="14"/>
    </row>
    <row r="10" spans="1:6" ht="12.75">
      <c r="A10" s="8" t="s">
        <v>13</v>
      </c>
      <c r="B10" s="7">
        <v>0.34</v>
      </c>
      <c r="E10" s="15"/>
      <c r="F10" s="14"/>
    </row>
    <row r="11" spans="1:6" ht="12.75">
      <c r="A11" s="8" t="s">
        <v>15</v>
      </c>
      <c r="B11" s="7">
        <f>27/78</f>
        <v>0.34615384615384615</v>
      </c>
      <c r="E11" s="15"/>
      <c r="F11" s="14"/>
    </row>
    <row r="12" spans="1:6" ht="12.75">
      <c r="A12" s="8" t="s">
        <v>38</v>
      </c>
      <c r="B12" s="7">
        <v>0.4</v>
      </c>
      <c r="E12" s="15"/>
      <c r="F12" s="14"/>
    </row>
    <row r="13" spans="1:6" ht="12.75">
      <c r="A13" s="8" t="s">
        <v>16</v>
      </c>
      <c r="B13" s="7">
        <v>0.34615384615384615</v>
      </c>
      <c r="E13" s="15"/>
      <c r="F13" s="14"/>
    </row>
    <row r="14" spans="1:6" ht="12.75">
      <c r="A14" s="8" t="s">
        <v>4</v>
      </c>
      <c r="B14" s="7">
        <f>4/24</f>
        <v>0.16666666666666666</v>
      </c>
      <c r="E14" s="15"/>
      <c r="F14" s="14"/>
    </row>
    <row r="15" spans="1:6" ht="12.75">
      <c r="A15" s="8" t="s">
        <v>36</v>
      </c>
      <c r="B15" s="7">
        <v>0.42</v>
      </c>
      <c r="E15" s="15"/>
      <c r="F15" s="14"/>
    </row>
    <row r="16" spans="1:6" ht="12.75">
      <c r="A16" s="8" t="s">
        <v>26</v>
      </c>
      <c r="B16" s="7">
        <f>40/450</f>
        <v>0.08888888888888889</v>
      </c>
      <c r="E16" s="16"/>
      <c r="F16" s="17"/>
    </row>
    <row r="17" spans="1:6" ht="12.75">
      <c r="A17" s="8" t="s">
        <v>14</v>
      </c>
      <c r="B17" s="7">
        <f>7/45</f>
        <v>0.15555555555555556</v>
      </c>
      <c r="E17" s="18" t="s">
        <v>59</v>
      </c>
      <c r="F17" s="19">
        <f>SUM(F3:F16)</f>
        <v>0</v>
      </c>
    </row>
    <row r="18" spans="1:2" ht="12.75">
      <c r="A18" s="8" t="s">
        <v>9</v>
      </c>
      <c r="B18" s="7">
        <f>20/225</f>
        <v>0.08888888888888889</v>
      </c>
    </row>
    <row r="19" spans="1:2" ht="12.75">
      <c r="A19" s="8" t="s">
        <v>79</v>
      </c>
      <c r="B19" s="7">
        <v>0.31</v>
      </c>
    </row>
    <row r="20" spans="1:2" ht="12.75">
      <c r="A20" s="8" t="s">
        <v>24</v>
      </c>
      <c r="B20" s="7">
        <f>13/45</f>
        <v>0.28888888888888886</v>
      </c>
    </row>
    <row r="21" spans="1:2" ht="12.75">
      <c r="A21" s="8" t="s">
        <v>55</v>
      </c>
      <c r="B21" s="7">
        <v>0.31</v>
      </c>
    </row>
    <row r="22" spans="1:2" ht="12.75">
      <c r="A22" s="8" t="s">
        <v>11</v>
      </c>
      <c r="B22" s="7">
        <v>0.22</v>
      </c>
    </row>
    <row r="23" spans="1:2" ht="12.75">
      <c r="A23" s="8" t="s">
        <v>22</v>
      </c>
      <c r="B23" s="7">
        <v>0.17</v>
      </c>
    </row>
    <row r="24" spans="1:2" ht="12.75">
      <c r="A24" s="8" t="s">
        <v>20</v>
      </c>
      <c r="B24" s="7">
        <v>0.26</v>
      </c>
    </row>
    <row r="25" spans="1:2" ht="12.75">
      <c r="A25" s="8" t="s">
        <v>44</v>
      </c>
      <c r="B25" s="7">
        <v>0.16</v>
      </c>
    </row>
    <row r="26" spans="1:2" ht="12.75">
      <c r="A26" s="8" t="s">
        <v>50</v>
      </c>
      <c r="B26" s="7">
        <v>0.3</v>
      </c>
    </row>
    <row r="27" spans="1:2" ht="12.75">
      <c r="A27" s="8" t="s">
        <v>35</v>
      </c>
      <c r="B27" s="7">
        <v>0.31</v>
      </c>
    </row>
    <row r="28" spans="1:2" ht="12.75">
      <c r="A28" s="8" t="s">
        <v>28</v>
      </c>
      <c r="B28" s="7">
        <f>34/100</f>
        <v>0.34</v>
      </c>
    </row>
    <row r="29" spans="1:2" ht="12.75">
      <c r="A29" s="8" t="s">
        <v>45</v>
      </c>
      <c r="B29" s="7">
        <v>0.27</v>
      </c>
    </row>
    <row r="30" spans="1:2" ht="12.75">
      <c r="A30" s="8" t="s">
        <v>37</v>
      </c>
      <c r="B30" s="7">
        <f>103/114</f>
        <v>0.9035087719298246</v>
      </c>
    </row>
    <row r="31" spans="1:2" ht="12.75">
      <c r="A31" s="8" t="s">
        <v>8</v>
      </c>
      <c r="B31" s="7">
        <v>0.027</v>
      </c>
    </row>
    <row r="32" spans="1:2" ht="12.75">
      <c r="A32" s="9" t="s">
        <v>30</v>
      </c>
      <c r="B32" s="10">
        <v>1</v>
      </c>
    </row>
    <row r="34" spans="1:2" ht="12.75">
      <c r="A34" s="4"/>
      <c r="B34" s="5" t="s">
        <v>3</v>
      </c>
    </row>
    <row r="35" spans="1:2" ht="12.75">
      <c r="A35" s="11" t="s">
        <v>1</v>
      </c>
      <c r="B35" s="12" t="s">
        <v>48</v>
      </c>
    </row>
    <row r="36" spans="1:2" ht="12.75">
      <c r="A36" s="6" t="s">
        <v>29</v>
      </c>
      <c r="B36" s="7">
        <v>1</v>
      </c>
    </row>
    <row r="37" spans="1:2" ht="12.75">
      <c r="A37" s="8" t="s">
        <v>18</v>
      </c>
      <c r="B37" s="7">
        <v>0.32</v>
      </c>
    </row>
    <row r="38" spans="1:2" ht="12.75">
      <c r="A38" s="8" t="s">
        <v>32</v>
      </c>
      <c r="B38" s="7">
        <v>0.74</v>
      </c>
    </row>
    <row r="39" spans="1:2" ht="12.75">
      <c r="A39" s="8" t="s">
        <v>5</v>
      </c>
      <c r="B39" s="7">
        <v>0.8333333333333334</v>
      </c>
    </row>
    <row r="40" spans="1:2" ht="12.75">
      <c r="A40" s="8" t="s">
        <v>43</v>
      </c>
      <c r="B40" s="7">
        <v>0.61</v>
      </c>
    </row>
    <row r="41" spans="1:2" ht="12.75">
      <c r="A41" s="8" t="s">
        <v>25</v>
      </c>
      <c r="B41" s="7">
        <f>130/207</f>
        <v>0.6280193236714976</v>
      </c>
    </row>
    <row r="42" spans="1:2" ht="12.75">
      <c r="A42" s="8" t="s">
        <v>33</v>
      </c>
      <c r="B42" s="7">
        <f>4/21</f>
        <v>0.19047619047619047</v>
      </c>
    </row>
    <row r="43" spans="1:2" ht="12.75">
      <c r="A43" s="8" t="s">
        <v>6</v>
      </c>
      <c r="B43" s="7">
        <v>0.43</v>
      </c>
    </row>
    <row r="44" spans="1:2" ht="12.75">
      <c r="A44" s="8" t="s">
        <v>31</v>
      </c>
      <c r="B44" s="7">
        <v>0.5</v>
      </c>
    </row>
    <row r="45" spans="1:2" ht="12.75">
      <c r="A45" s="8" t="s">
        <v>34</v>
      </c>
      <c r="B45" s="7">
        <v>0.35</v>
      </c>
    </row>
    <row r="46" spans="1:2" ht="12.75">
      <c r="A46" s="8" t="s">
        <v>10</v>
      </c>
      <c r="B46" s="7">
        <v>0.47</v>
      </c>
    </row>
    <row r="47" spans="1:2" ht="12.75">
      <c r="A47" s="8" t="s">
        <v>60</v>
      </c>
      <c r="B47" s="7">
        <v>1.27</v>
      </c>
    </row>
    <row r="48" spans="1:2" ht="12.75">
      <c r="A48" s="8" t="s">
        <v>49</v>
      </c>
      <c r="B48" s="7">
        <v>0.46</v>
      </c>
    </row>
    <row r="49" spans="1:2" ht="12.75">
      <c r="A49" s="8" t="s">
        <v>7</v>
      </c>
      <c r="B49" s="7">
        <v>0.2777777777777778</v>
      </c>
    </row>
    <row r="50" spans="1:2" ht="12.75">
      <c r="A50" s="8" t="s">
        <v>19</v>
      </c>
      <c r="B50" s="7">
        <v>118</v>
      </c>
    </row>
    <row r="51" spans="1:2" ht="12.75">
      <c r="A51" s="8" t="s">
        <v>17</v>
      </c>
      <c r="B51" s="7">
        <v>0.27</v>
      </c>
    </row>
    <row r="52" spans="1:2" ht="12.75">
      <c r="A52" s="9" t="s">
        <v>30</v>
      </c>
      <c r="B52" s="10">
        <v>1</v>
      </c>
    </row>
    <row r="54" spans="1:2" ht="12.75">
      <c r="A54" s="4"/>
      <c r="B54" s="5" t="s">
        <v>3</v>
      </c>
    </row>
    <row r="55" spans="1:2" ht="12.75">
      <c r="A55" s="11" t="s">
        <v>2</v>
      </c>
      <c r="B55" s="12" t="s">
        <v>48</v>
      </c>
    </row>
    <row r="56" spans="1:2" ht="12.75">
      <c r="A56" s="6" t="s">
        <v>29</v>
      </c>
      <c r="B56" s="7">
        <v>1</v>
      </c>
    </row>
    <row r="57" spans="1:2" ht="12.75">
      <c r="A57" s="8" t="s">
        <v>58</v>
      </c>
      <c r="B57" s="7">
        <v>1.12</v>
      </c>
    </row>
    <row r="58" spans="1:2" ht="12.75">
      <c r="A58" s="8" t="s">
        <v>57</v>
      </c>
      <c r="B58" s="7">
        <v>3.76</v>
      </c>
    </row>
    <row r="59" spans="1:2" ht="12.75">
      <c r="A59" s="8" t="s">
        <v>21</v>
      </c>
      <c r="B59" s="7">
        <v>2.75</v>
      </c>
    </row>
    <row r="60" spans="1:2" ht="12.75">
      <c r="A60" s="8" t="s">
        <v>56</v>
      </c>
      <c r="B60" s="7">
        <v>3.53</v>
      </c>
    </row>
    <row r="61" spans="1:2" ht="12.75">
      <c r="A61" s="8" t="s">
        <v>46</v>
      </c>
      <c r="B61" s="7">
        <v>0.5</v>
      </c>
    </row>
    <row r="62" spans="1:2" ht="12.75">
      <c r="A62" s="8" t="s">
        <v>23</v>
      </c>
      <c r="B62" s="7">
        <v>0.668</v>
      </c>
    </row>
    <row r="63" spans="1:2" ht="12.75">
      <c r="A63" s="8" t="s">
        <v>47</v>
      </c>
      <c r="B63" s="7">
        <v>0.6666666666666666</v>
      </c>
    </row>
    <row r="64" spans="1:2" ht="12.75">
      <c r="A64" s="8" t="s">
        <v>39</v>
      </c>
      <c r="B64" s="7">
        <v>0.66</v>
      </c>
    </row>
    <row r="65" spans="1:2" ht="12.75">
      <c r="A65" s="8" t="s">
        <v>80</v>
      </c>
      <c r="B65" s="7">
        <v>0.68</v>
      </c>
    </row>
    <row r="66" spans="1:2" ht="12.75">
      <c r="A66" s="8" t="s">
        <v>42</v>
      </c>
      <c r="B66" s="7">
        <v>3.37</v>
      </c>
    </row>
    <row r="67" spans="1:2" ht="12.75">
      <c r="A67" s="8" t="s">
        <v>41</v>
      </c>
      <c r="B67" s="7">
        <v>3.63</v>
      </c>
    </row>
    <row r="68" spans="1:2" ht="12.75">
      <c r="A68" s="8" t="s">
        <v>51</v>
      </c>
      <c r="B68" s="7">
        <v>0.85</v>
      </c>
    </row>
    <row r="69" spans="1:2" ht="12.75">
      <c r="A69" s="8" t="s">
        <v>52</v>
      </c>
      <c r="B69" s="7">
        <v>1</v>
      </c>
    </row>
    <row r="70" spans="1:2" ht="12.75">
      <c r="A70" s="8" t="s">
        <v>40</v>
      </c>
      <c r="B70" s="7">
        <v>0.905</v>
      </c>
    </row>
    <row r="71" spans="1:2" ht="12.75">
      <c r="A71" s="9" t="s">
        <v>30</v>
      </c>
      <c r="B71" s="10">
        <v>1</v>
      </c>
    </row>
  </sheetData>
  <sheetProtection/>
  <mergeCells count="1">
    <mergeCell ref="C1:C3"/>
  </mergeCells>
  <printOptions gridLines="1"/>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34"/>
  <sheetViews>
    <sheetView tabSelected="1" workbookViewId="0" topLeftCell="A1">
      <selection activeCell="A5" sqref="A5"/>
    </sheetView>
  </sheetViews>
  <sheetFormatPr defaultColWidth="9.140625" defaultRowHeight="12.75"/>
  <cols>
    <col min="1" max="1" width="100.57421875" style="0" customWidth="1"/>
  </cols>
  <sheetData>
    <row r="1" spans="1:5" ht="12.75">
      <c r="A1" s="23" t="s">
        <v>98</v>
      </c>
      <c r="E1" t="s">
        <v>92</v>
      </c>
    </row>
    <row r="2" ht="12.75">
      <c r="A2" s="23"/>
    </row>
    <row r="3" ht="12.75">
      <c r="A3" s="23"/>
    </row>
    <row r="4" ht="12.75">
      <c r="A4" s="23"/>
    </row>
    <row r="5" ht="12.75">
      <c r="A5" s="24"/>
    </row>
    <row r="6" ht="12.75">
      <c r="A6" s="23" t="s">
        <v>93</v>
      </c>
    </row>
    <row r="7" ht="12.75">
      <c r="A7" s="23"/>
    </row>
    <row r="8" ht="12.75">
      <c r="A8" s="23"/>
    </row>
    <row r="9" ht="12.75">
      <c r="A9" s="23"/>
    </row>
    <row r="10" ht="12.75">
      <c r="A10" s="24"/>
    </row>
    <row r="11" ht="12.75">
      <c r="A11" s="23" t="s">
        <v>94</v>
      </c>
    </row>
    <row r="12" ht="12.75">
      <c r="A12" s="23"/>
    </row>
    <row r="13" ht="12.75">
      <c r="A13" s="23"/>
    </row>
    <row r="14" ht="12.75">
      <c r="A14" s="23"/>
    </row>
    <row r="15" ht="12.75">
      <c r="A15" s="24"/>
    </row>
    <row r="16" ht="12.75">
      <c r="A16" s="23" t="s">
        <v>95</v>
      </c>
    </row>
    <row r="17" ht="12.75">
      <c r="A17" s="23"/>
    </row>
    <row r="18" ht="12.75">
      <c r="A18" s="23"/>
    </row>
    <row r="19" ht="12.75">
      <c r="A19" s="23"/>
    </row>
    <row r="20" ht="12.75">
      <c r="A20" s="25" t="s">
        <v>96</v>
      </c>
    </row>
    <row r="21" ht="12.75">
      <c r="A21" s="23" t="s">
        <v>97</v>
      </c>
    </row>
    <row r="22" ht="12.75">
      <c r="A22" s="23"/>
    </row>
    <row r="23" ht="12.75">
      <c r="A23" s="23"/>
    </row>
    <row r="24" ht="12.75">
      <c r="A24" s="23"/>
    </row>
    <row r="26" ht="12.75">
      <c r="A26" s="23" t="s">
        <v>91</v>
      </c>
    </row>
    <row r="27" ht="12.75">
      <c r="A27" s="23"/>
    </row>
    <row r="28" ht="12.75">
      <c r="A28" s="23"/>
    </row>
    <row r="29" ht="12.75">
      <c r="A29" s="23"/>
    </row>
    <row r="31" ht="12.75">
      <c r="A31" s="23" t="s">
        <v>91</v>
      </c>
    </row>
    <row r="32" ht="12.75">
      <c r="A32" s="23"/>
    </row>
    <row r="33" ht="12.75">
      <c r="A33" s="23"/>
    </row>
    <row r="34" ht="12.75">
      <c r="A34" s="23"/>
    </row>
  </sheetData>
  <mergeCells count="7">
    <mergeCell ref="A21:A24"/>
    <mergeCell ref="A26:A29"/>
    <mergeCell ref="A31:A34"/>
    <mergeCell ref="A1:A4"/>
    <mergeCell ref="A6:A9"/>
    <mergeCell ref="A11:A14"/>
    <mergeCell ref="A16:A19"/>
  </mergeCells>
  <hyperlinks>
    <hyperlink ref="A20" r:id="rId1" display="http://www.howto-outlook.com/howto/selfcert.ht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Anderson, Bob (STFC,RAL,ISIS)</dc:creator>
  <cp:keywords/>
  <dc:description/>
  <cp:lastModifiedBy>Bob</cp:lastModifiedBy>
  <cp:lastPrinted>2012-10-04T08:19:40Z</cp:lastPrinted>
  <dcterms:created xsi:type="dcterms:W3CDTF">2007-12-24T19:32:52Z</dcterms:created>
  <dcterms:modified xsi:type="dcterms:W3CDTF">2012-11-06T22:54:58Z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